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13" i="1" l="1"/>
  <c r="J13" i="1" s="1"/>
  <c r="I12" i="1"/>
  <c r="J12" i="1" s="1"/>
  <c r="I11" i="1"/>
  <c r="J11" i="1" s="1"/>
  <c r="J10" i="1"/>
  <c r="I10" i="1"/>
  <c r="I9" i="1"/>
  <c r="J9" i="1" s="1"/>
  <c r="I8" i="1"/>
  <c r="J8" i="1" s="1"/>
</calcChain>
</file>

<file path=xl/sharedStrings.xml><?xml version="1.0" encoding="utf-8"?>
<sst xmlns="http://schemas.openxmlformats.org/spreadsheetml/2006/main" count="20" uniqueCount="19">
  <si>
    <t>ნივთიერების დასახელება</t>
  </si>
  <si>
    <t>2018 წ. დადგენილი კვოტა (გრამში)</t>
  </si>
  <si>
    <t>2018 წ. გამოცხადებული კვოტა(გრამში)</t>
  </si>
  <si>
    <t>2018 წ. ჩამორთმეული რაოდენობის 50%</t>
  </si>
  <si>
    <t>2018 წ ურეცეპტოდ გაცემული რაოდენობის 50%</t>
  </si>
  <si>
    <t>საშუალო წლიური ხარჯვა 5 წლის (2014-2018 წ) მონაცემებით</t>
  </si>
  <si>
    <t>შენიშვნა</t>
  </si>
  <si>
    <t>ბაკლოფენი</t>
  </si>
  <si>
    <t>გაბაპენტინი</t>
  </si>
  <si>
    <t>დექსტრომეტორფანი</t>
  </si>
  <si>
    <t>არ გამოცხადებულა</t>
  </si>
  <si>
    <t>ზალეპლონი</t>
  </si>
  <si>
    <t>ზოპიკლონი</t>
  </si>
  <si>
    <t>ტროპიკამიდი</t>
  </si>
  <si>
    <t>ნაშთი 01.10.2019 წ-მდგომარეობით</t>
  </si>
  <si>
    <t>სასამართლოს გადაწყვეტილების საფუძველზე, რეალიზატორისთვის დაბრუნებული იქნა 984.4 გ, რომელიც მოქცეულია კანონიერ ბრუნვაში, თუმცა ფარმაცევტული პროდუქტის ვარგისობის ვადაა 06.2020</t>
  </si>
  <si>
    <t xml:space="preserve">            2020 წლის კვოტა  6 ნივთიერებაზე</t>
  </si>
  <si>
    <r>
      <t>სავარაუდოდ, გამოსაცხადებელი კვოტა 2020 წ.- სთვის (</t>
    </r>
    <r>
      <rPr>
        <sz val="9"/>
        <color rgb="FFFF0000"/>
        <rFont val="Calibri"/>
        <family val="2"/>
        <scheme val="minor"/>
      </rPr>
      <t>დადგენილი კვოტა 2020 წ-სთვის გამოკლებული ნაშთი 01.10.2019 წ. მდგომარეობით)</t>
    </r>
  </si>
  <si>
    <r>
      <t xml:space="preserve"> დადგენილი კვოტა 2020 წ-სთვის                                </t>
    </r>
    <r>
      <rPr>
        <sz val="9"/>
        <color rgb="FFFF0000"/>
        <rFont val="Calibri"/>
        <family val="2"/>
        <scheme val="minor"/>
      </rPr>
      <t>(2018 წლის კვოტას გამოკლებული ჩამორთმეულის 50%,   გამოკლებული  ურეცეპტოდ გაცემულის 50%)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</si>
</sst>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0" borderId="1" xfId="0" applyFont="1" applyBorder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3" borderId="0" xfId="0" applyFont="1" applyFill="1"/>
    <xf numFmtId="0" fontId="1" fillId="3" borderId="1" xfId="0" applyFont="1" applyFill="1" applyBorder="1"/>
    <xf numFmtId="0" fontId="0" fillId="4" borderId="0" xfId="0" applyFill="1" applyBorder="1"/>
    <xf numFmtId="0" fontId="0" fillId="0" borderId="0" xfId="0" applyBorder="1"/>
    <xf numFmtId="0" fontId="1" fillId="3" borderId="1" xfId="0" applyFont="1" applyFill="1" applyBorder="1" applyAlignment="1">
      <alignment wrapText="1"/>
    </xf>
    <xf numFmtId="0" fontId="3" fillId="0" borderId="0" xfId="0" applyFont="1" applyFill="1" applyBorder="1"/>
    <xf numFmtId="0" fontId="3" fillId="0" borderId="0" xfId="0" applyFont="1"/>
    <xf numFmtId="0" fontId="0" fillId="4" borderId="0" xfId="0" applyFill="1"/>
    <xf numFmtId="0" fontId="4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K16"/>
  <sheetViews>
    <sheetView tabSelected="1" topLeftCell="G6" zoomScaleNormal="100" workbookViewId="0">
      <selection activeCell="G10" sqref="G10"/>
    </sheetView>
  </sheetViews>
  <sheetFormatPr defaultRowHeight="15" x14ac:dyDescent="0.25"/>
  <cols>
    <col min="2" max="2" width="20.85546875" customWidth="1"/>
    <col min="3" max="3" width="14.42578125" customWidth="1"/>
    <col min="4" max="4" width="21.140625" customWidth="1"/>
    <col min="5" max="5" width="12.5703125" customWidth="1"/>
    <col min="6" max="6" width="13.5703125" customWidth="1"/>
    <col min="7" max="7" width="12" customWidth="1"/>
    <col min="8" max="8" width="15.85546875" customWidth="1"/>
    <col min="9" max="9" width="14.85546875" customWidth="1"/>
    <col min="10" max="10" width="26" customWidth="1"/>
    <col min="11" max="11" width="24.140625" customWidth="1"/>
  </cols>
  <sheetData>
    <row r="4" spans="2:11" x14ac:dyDescent="0.25">
      <c r="I4" s="10"/>
    </row>
    <row r="5" spans="2:11" ht="15.75" x14ac:dyDescent="0.25">
      <c r="D5" s="15" t="s">
        <v>16</v>
      </c>
      <c r="E5" s="15"/>
      <c r="F5" s="15"/>
      <c r="G5" s="14"/>
      <c r="H5" s="14"/>
      <c r="I5" s="9"/>
    </row>
    <row r="6" spans="2:11" x14ac:dyDescent="0.25">
      <c r="I6" s="10"/>
    </row>
    <row r="7" spans="2:11" ht="132.75" x14ac:dyDescent="0.25">
      <c r="B7" s="1" t="s">
        <v>0</v>
      </c>
      <c r="C7" s="2" t="s">
        <v>1</v>
      </c>
      <c r="D7" s="2" t="s">
        <v>2</v>
      </c>
      <c r="E7" s="3" t="s">
        <v>3</v>
      </c>
      <c r="F7" s="3" t="s">
        <v>4</v>
      </c>
      <c r="G7" s="3" t="s">
        <v>14</v>
      </c>
      <c r="H7" s="3" t="s">
        <v>5</v>
      </c>
      <c r="I7" s="3" t="s">
        <v>18</v>
      </c>
      <c r="J7" s="3" t="s">
        <v>17</v>
      </c>
      <c r="K7" s="3" t="s">
        <v>6</v>
      </c>
    </row>
    <row r="8" spans="2:11" x14ac:dyDescent="0.25">
      <c r="B8" s="4" t="s">
        <v>7</v>
      </c>
      <c r="C8" s="5">
        <v>56509.15</v>
      </c>
      <c r="D8" s="6">
        <v>46049.5</v>
      </c>
      <c r="E8" s="7">
        <v>148.60499999999999</v>
      </c>
      <c r="F8" s="4">
        <v>12230.025</v>
      </c>
      <c r="G8" s="8">
        <v>2346.6999999999998</v>
      </c>
      <c r="H8" s="4">
        <v>68186.399999999994</v>
      </c>
      <c r="I8" s="8">
        <f t="shared" ref="I8:I13" si="0">C8-E8-F8</f>
        <v>44130.52</v>
      </c>
      <c r="J8" s="4">
        <f>I8-G8</f>
        <v>41783.82</v>
      </c>
      <c r="K8" s="11"/>
    </row>
    <row r="9" spans="2:11" x14ac:dyDescent="0.25">
      <c r="B9" s="4" t="s">
        <v>8</v>
      </c>
      <c r="C9" s="5">
        <v>768257.95</v>
      </c>
      <c r="D9" s="6">
        <v>765689.35</v>
      </c>
      <c r="E9" s="8">
        <v>1270.05</v>
      </c>
      <c r="F9" s="4">
        <v>54365.25</v>
      </c>
      <c r="G9" s="8">
        <v>159849.20000000001</v>
      </c>
      <c r="H9" s="4">
        <v>1199028.5900000001</v>
      </c>
      <c r="I9" s="8">
        <f t="shared" si="0"/>
        <v>712622.64999999991</v>
      </c>
      <c r="J9" s="4">
        <f t="shared" ref="J9:J13" si="1">I9-G9</f>
        <v>552773.44999999995</v>
      </c>
      <c r="K9" s="8"/>
    </row>
    <row r="10" spans="2:11" x14ac:dyDescent="0.25">
      <c r="B10" s="4" t="s">
        <v>9</v>
      </c>
      <c r="C10" s="5">
        <v>2828</v>
      </c>
      <c r="D10" s="6" t="s">
        <v>10</v>
      </c>
      <c r="E10" s="8">
        <v>2.44</v>
      </c>
      <c r="F10" s="4">
        <v>55.98</v>
      </c>
      <c r="G10" s="8">
        <v>2768.2</v>
      </c>
      <c r="H10" s="4">
        <v>9096.732</v>
      </c>
      <c r="I10" s="8">
        <f t="shared" si="0"/>
        <v>2769.58</v>
      </c>
      <c r="J10" s="4">
        <f t="shared" si="1"/>
        <v>1.3800000000001091</v>
      </c>
      <c r="K10" s="8"/>
    </row>
    <row r="11" spans="2:11" ht="120.75" x14ac:dyDescent="0.25">
      <c r="B11" s="4" t="s">
        <v>11</v>
      </c>
      <c r="C11" s="5">
        <v>993.45500000000004</v>
      </c>
      <c r="D11" s="6" t="s">
        <v>10</v>
      </c>
      <c r="E11" s="8">
        <v>0.68500000000000005</v>
      </c>
      <c r="F11" s="4">
        <v>10.345000000000001</v>
      </c>
      <c r="G11" s="8">
        <v>0.2</v>
      </c>
      <c r="H11" s="4">
        <v>1204.06</v>
      </c>
      <c r="I11" s="8">
        <f t="shared" si="0"/>
        <v>982.42500000000007</v>
      </c>
      <c r="J11" s="4">
        <f t="shared" si="1"/>
        <v>982.22500000000002</v>
      </c>
      <c r="K11" s="11" t="s">
        <v>15</v>
      </c>
    </row>
    <row r="12" spans="2:11" x14ac:dyDescent="0.25">
      <c r="B12" s="4" t="s">
        <v>12</v>
      </c>
      <c r="C12" s="5">
        <v>2645.3049999999998</v>
      </c>
      <c r="D12" s="6">
        <v>1548.0250000000001</v>
      </c>
      <c r="E12" s="8">
        <v>9.43</v>
      </c>
      <c r="F12" s="4">
        <v>223.916</v>
      </c>
      <c r="G12" s="8">
        <v>9.42</v>
      </c>
      <c r="H12" s="4">
        <v>5757.97</v>
      </c>
      <c r="I12" s="8">
        <f t="shared" si="0"/>
        <v>2411.9589999999998</v>
      </c>
      <c r="J12" s="4">
        <f t="shared" si="1"/>
        <v>2402.5389999999998</v>
      </c>
      <c r="K12" s="8"/>
    </row>
    <row r="13" spans="2:11" x14ac:dyDescent="0.25">
      <c r="B13" s="4" t="s">
        <v>13</v>
      </c>
      <c r="C13" s="5">
        <v>300</v>
      </c>
      <c r="D13" s="6">
        <v>253.7</v>
      </c>
      <c r="E13" s="8">
        <v>0</v>
      </c>
      <c r="F13" s="4">
        <v>0</v>
      </c>
      <c r="G13" s="8">
        <v>102.3</v>
      </c>
      <c r="H13" s="4">
        <v>1920.068</v>
      </c>
      <c r="I13" s="8">
        <f t="shared" si="0"/>
        <v>300</v>
      </c>
      <c r="J13" s="4">
        <f t="shared" si="1"/>
        <v>197.7</v>
      </c>
      <c r="K13" s="8"/>
    </row>
    <row r="16" spans="2:11" ht="18.75" x14ac:dyDescent="0.3">
      <c r="B16" s="12"/>
      <c r="C16" s="13"/>
      <c r="D16" s="13"/>
      <c r="E16" s="13"/>
      <c r="F16" s="13"/>
      <c r="G16" s="13"/>
      <c r="H16" s="13"/>
      <c r="I16" s="1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Nana Shashiashvili</dc:creator>
  <cp:lastModifiedBy>Nana Shashiashvili</cp:lastModifiedBy>
  <dcterms:created xsi:type="dcterms:W3CDTF">2019-12-30T08:00:42Z</dcterms:created>
  <dcterms:modified xsi:type="dcterms:W3CDTF">2019-12-30T11:18:05Z</dcterms:modified>
</cp:coreProperties>
</file>